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45" windowWidth="18015" windowHeight="118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3"/>
  <c r="G3"/>
  <c r="H3"/>
  <c r="I3" s="1"/>
  <c r="F3"/>
  <c r="E13"/>
  <c r="H13" s="1"/>
  <c r="F13"/>
  <c r="G13" s="1"/>
  <c r="F11"/>
  <c r="G11" s="1"/>
  <c r="F12"/>
  <c r="G12" s="1"/>
  <c r="E11"/>
  <c r="H11" s="1"/>
  <c r="E12"/>
  <c r="H12" s="1"/>
  <c r="F5"/>
  <c r="G5" s="1"/>
  <c r="F6"/>
  <c r="G6" s="1"/>
  <c r="F7"/>
  <c r="G7" s="1"/>
  <c r="F8"/>
  <c r="F9"/>
  <c r="G9" s="1"/>
  <c r="F10"/>
  <c r="G10" s="1"/>
  <c r="F4"/>
  <c r="G4" s="1"/>
  <c r="E3"/>
  <c r="E6"/>
  <c r="H6" s="1"/>
  <c r="E4"/>
  <c r="H4" s="1"/>
  <c r="E5"/>
  <c r="H5" s="1"/>
  <c r="E7"/>
  <c r="H7" s="1"/>
  <c r="E8"/>
  <c r="H8" s="1"/>
  <c r="E9"/>
  <c r="H9" s="1"/>
  <c r="E10"/>
  <c r="H10" s="1"/>
  <c r="I10" s="1"/>
  <c r="I9" l="1"/>
  <c r="I5"/>
  <c r="M6"/>
  <c r="I6"/>
  <c r="I11"/>
  <c r="N13"/>
  <c r="N11"/>
  <c r="N9"/>
  <c r="N7"/>
  <c r="I4"/>
  <c r="N2" s="1"/>
  <c r="I8"/>
  <c r="I12"/>
  <c r="N12"/>
  <c r="N10"/>
  <c r="N8"/>
  <c r="N6"/>
  <c r="I13"/>
  <c r="I7"/>
  <c r="N4" s="1"/>
  <c r="M13"/>
  <c r="M11"/>
  <c r="M9"/>
  <c r="M7"/>
  <c r="M3"/>
  <c r="M4"/>
  <c r="M2"/>
  <c r="M12"/>
  <c r="M10"/>
  <c r="M8"/>
  <c r="G8"/>
  <c r="M5"/>
  <c r="N3" l="1"/>
  <c r="N5"/>
</calcChain>
</file>

<file path=xl/sharedStrings.xml><?xml version="1.0" encoding="utf-8"?>
<sst xmlns="http://schemas.openxmlformats.org/spreadsheetml/2006/main" count="21" uniqueCount="12">
  <si>
    <t>b</t>
  </si>
  <si>
    <t>c</t>
  </si>
  <si>
    <t>a</t>
  </si>
  <si>
    <t>d</t>
  </si>
  <si>
    <t>menuo</t>
  </si>
  <si>
    <t>nauju klientu</t>
  </si>
  <si>
    <t>klientas</t>
  </si>
  <si>
    <t>ar naujas klientas</t>
  </si>
  <si>
    <t>g</t>
  </si>
  <si>
    <t>pardavimu suma</t>
  </si>
  <si>
    <t>pagalbinis kodas (klientas-menuo)</t>
  </si>
  <si>
    <t>naujo pirkejo pirkimas ta pati menesi?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</si>
</sst>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9"/>
  <sheetViews>
    <sheetView tabSelected="1" workbookViewId="0">
      <selection activeCell="F19" sqref="F19"/>
    </sheetView>
  </sheetViews>
  <sheetFormatPr defaultRowHeight="15"/>
  <cols>
    <col min="1" max="1" width="7.7109375" customWidth="1"/>
    <col min="2" max="2" width="9.85546875" customWidth="1"/>
    <col min="3" max="3" width="9" bestFit="1" customWidth="1"/>
    <col min="4" max="4" width="10.140625" bestFit="1" customWidth="1"/>
    <col min="5" max="5" width="7.28515625" style="2" bestFit="1" customWidth="1"/>
    <col min="6" max="6" width="16.42578125" bestFit="1" customWidth="1"/>
    <col min="7" max="7" width="8" bestFit="1" customWidth="1"/>
    <col min="8" max="8" width="20.85546875" bestFit="1" customWidth="1"/>
    <col min="9" max="9" width="15.7109375" bestFit="1" customWidth="1"/>
    <col min="10" max="10" width="18.5703125" customWidth="1"/>
    <col min="11" max="11" width="7.28515625" bestFit="1" customWidth="1"/>
    <col min="12" max="12" width="12.7109375" bestFit="1" customWidth="1"/>
    <col min="13" max="13" width="15.7109375" bestFit="1" customWidth="1"/>
    <col min="14" max="14" width="16.7109375" customWidth="1"/>
  </cols>
  <sheetData>
    <row r="1" spans="1:14">
      <c r="L1" s="4" t="s">
        <v>4</v>
      </c>
      <c r="M1" s="5" t="s">
        <v>5</v>
      </c>
      <c r="N1" s="5" t="s">
        <v>9</v>
      </c>
    </row>
    <row r="2" spans="1:14">
      <c r="B2" t="s">
        <v>6</v>
      </c>
      <c r="E2" s="2" t="s">
        <v>4</v>
      </c>
      <c r="F2" t="s">
        <v>7</v>
      </c>
      <c r="G2" t="s">
        <v>6</v>
      </c>
      <c r="H2" t="s">
        <v>10</v>
      </c>
      <c r="I2" t="s">
        <v>9</v>
      </c>
      <c r="J2" s="6" t="s">
        <v>11</v>
      </c>
      <c r="L2" s="4">
        <v>1</v>
      </c>
      <c r="M2" s="4">
        <f>SUMIF(E:E,L2,F:F)</f>
        <v>1</v>
      </c>
      <c r="N2" s="4">
        <f>SUMIF(E:E,L2,I:I)</f>
        <v>0</v>
      </c>
    </row>
    <row r="3" spans="1:14">
      <c r="A3" s="2">
        <v>1</v>
      </c>
      <c r="B3" s="1" t="s">
        <v>2</v>
      </c>
      <c r="C3">
        <v>0</v>
      </c>
      <c r="D3" s="3">
        <v>40544</v>
      </c>
      <c r="E3" s="2">
        <f>MONTH(D3)</f>
        <v>1</v>
      </c>
      <c r="F3" s="2">
        <f>IF(ISNA(MATCH(B3,$B$1:B2,0)),1,0)</f>
        <v>1</v>
      </c>
      <c r="G3" s="2" t="str">
        <f>IF(F3=1,B3,0)</f>
        <v>a</v>
      </c>
      <c r="H3" s="2" t="str">
        <f>B3&amp;"-"&amp;E3</f>
        <v>a-1</v>
      </c>
      <c r="I3" s="2">
        <f>IF(F3=1,SUMIF(H:H,H3,C:C),0)</f>
        <v>0</v>
      </c>
      <c r="J3" s="7">
        <f>IF(AND(F3=1,I3),1,0)</f>
        <v>0</v>
      </c>
      <c r="L3" s="4">
        <v>2</v>
      </c>
      <c r="M3" s="4">
        <f>SUMIF(E:E,L3,F:F)</f>
        <v>1</v>
      </c>
      <c r="N3" s="4">
        <f>SUMIF(E:E,L3,I:I)</f>
        <v>12221.32</v>
      </c>
    </row>
    <row r="4" spans="1:14">
      <c r="A4" s="2">
        <v>2</v>
      </c>
      <c r="B4" t="s">
        <v>2</v>
      </c>
      <c r="C4">
        <v>0</v>
      </c>
      <c r="D4" s="3">
        <v>40544</v>
      </c>
      <c r="E4" s="2">
        <f t="shared" ref="E4:E13" si="0">MONTH(D4)</f>
        <v>1</v>
      </c>
      <c r="F4" s="2">
        <f>IF(ISNA(MATCH(B4,$B$1:B3,0)),1,0)</f>
        <v>0</v>
      </c>
      <c r="G4" s="2">
        <f>IF(F4=1,B4,0)</f>
        <v>0</v>
      </c>
      <c r="H4" s="2" t="str">
        <f>B4&amp;"-"&amp;E4</f>
        <v>a-1</v>
      </c>
      <c r="I4" s="2">
        <f>IF(F4=1,SUMIF(H:H,H4,C:C),0)</f>
        <v>0</v>
      </c>
      <c r="J4" s="7">
        <f t="shared" ref="J4:J13" si="1">IF(AND(F4=1,I4),1,0)</f>
        <v>0</v>
      </c>
      <c r="L4" s="4">
        <v>3</v>
      </c>
      <c r="M4" s="4">
        <f>SUMIF(E:E,L4,F:F)</f>
        <v>1</v>
      </c>
      <c r="N4" s="4">
        <f>SUMIF(E:E,L4,I:I)</f>
        <v>1111.1199999999999</v>
      </c>
    </row>
    <row r="5" spans="1:14">
      <c r="A5" s="2">
        <v>3</v>
      </c>
      <c r="B5" s="1" t="s">
        <v>0</v>
      </c>
      <c r="C5">
        <v>2222.2199999999998</v>
      </c>
      <c r="D5" s="3">
        <v>40575</v>
      </c>
      <c r="E5" s="2">
        <f t="shared" si="0"/>
        <v>2</v>
      </c>
      <c r="F5" s="2">
        <f>IF(ISNA(MATCH(B5,$B$1:B4,0)),1,0)</f>
        <v>1</v>
      </c>
      <c r="G5" s="2" t="str">
        <f t="shared" ref="G5:G10" si="2">IF(F5=1,B5,0)</f>
        <v>b</v>
      </c>
      <c r="H5" s="2" t="str">
        <f t="shared" ref="H5:H10" si="3">B5&amp;"-"&amp;E5</f>
        <v>b-2</v>
      </c>
      <c r="I5" s="2">
        <f t="shared" ref="I5:I12" si="4">IF(F5=1,SUMIF(H:H,H5,C:C),0)</f>
        <v>12221.32</v>
      </c>
      <c r="J5" s="7">
        <f t="shared" si="1"/>
        <v>1</v>
      </c>
      <c r="L5" s="4">
        <v>4</v>
      </c>
      <c r="M5" s="4">
        <f>SUMIF(E:E,L5,F:F)</f>
        <v>2</v>
      </c>
      <c r="N5" s="4">
        <f>SUMIF(E:E,L5,I:I)</f>
        <v>3334.3900000000003</v>
      </c>
    </row>
    <row r="6" spans="1:14">
      <c r="A6" s="2">
        <v>4</v>
      </c>
      <c r="B6" t="s">
        <v>0</v>
      </c>
      <c r="C6">
        <v>9999.1</v>
      </c>
      <c r="D6" s="3">
        <v>40575</v>
      </c>
      <c r="E6" s="2">
        <f>MONTH(D6)</f>
        <v>2</v>
      </c>
      <c r="F6" s="2">
        <f>IF(ISNA(MATCH(B6,$B$1:B5,0)),1,0)</f>
        <v>0</v>
      </c>
      <c r="G6" s="2">
        <f t="shared" si="2"/>
        <v>0</v>
      </c>
      <c r="H6" s="2" t="str">
        <f t="shared" si="3"/>
        <v>b-2</v>
      </c>
      <c r="I6" s="2">
        <f t="shared" si="4"/>
        <v>0</v>
      </c>
      <c r="J6" s="7">
        <f t="shared" si="1"/>
        <v>0</v>
      </c>
      <c r="L6" s="4">
        <v>5</v>
      </c>
      <c r="M6" s="4">
        <f>SUMIF(E:E,L6,F:F)</f>
        <v>0</v>
      </c>
      <c r="N6" s="4">
        <f>SUMIF(E:E,L6,I:I)</f>
        <v>0</v>
      </c>
    </row>
    <row r="7" spans="1:14">
      <c r="A7" s="2">
        <v>5</v>
      </c>
      <c r="B7" s="1" t="s">
        <v>1</v>
      </c>
      <c r="C7">
        <v>1111.1199999999999</v>
      </c>
      <c r="D7" s="3">
        <v>40603</v>
      </c>
      <c r="E7" s="2">
        <f t="shared" si="0"/>
        <v>3</v>
      </c>
      <c r="F7" s="2">
        <f>IF(ISNA(MATCH(B7,$B$1:B6,0)),1,0)</f>
        <v>1</v>
      </c>
      <c r="G7" s="2" t="str">
        <f t="shared" si="2"/>
        <v>c</v>
      </c>
      <c r="H7" s="2" t="str">
        <f t="shared" si="3"/>
        <v>c-3</v>
      </c>
      <c r="I7" s="2">
        <f t="shared" si="4"/>
        <v>1111.1199999999999</v>
      </c>
      <c r="J7" s="7">
        <f t="shared" si="1"/>
        <v>1</v>
      </c>
      <c r="L7" s="4">
        <v>6</v>
      </c>
      <c r="M7" s="4">
        <f>SUMIF(E:E,L7,F:F)</f>
        <v>0</v>
      </c>
      <c r="N7" s="4">
        <f>SUMIF(E:E,L7,I:I)</f>
        <v>0</v>
      </c>
    </row>
    <row r="8" spans="1:14">
      <c r="A8" s="2">
        <v>6</v>
      </c>
      <c r="B8" t="s">
        <v>2</v>
      </c>
      <c r="C8">
        <v>2222.23</v>
      </c>
      <c r="D8" s="3">
        <v>40603</v>
      </c>
      <c r="E8" s="2">
        <f t="shared" si="0"/>
        <v>3</v>
      </c>
      <c r="F8" s="2">
        <f>IF(ISNA(MATCH(B8,$B$1:B7,0)),1,0)</f>
        <v>0</v>
      </c>
      <c r="G8" s="2">
        <f t="shared" si="2"/>
        <v>0</v>
      </c>
      <c r="H8" s="2" t="str">
        <f t="shared" si="3"/>
        <v>a-3</v>
      </c>
      <c r="I8" s="2">
        <f t="shared" si="4"/>
        <v>0</v>
      </c>
      <c r="J8" s="7">
        <f t="shared" si="1"/>
        <v>0</v>
      </c>
      <c r="L8" s="4">
        <v>7</v>
      </c>
      <c r="M8" s="4">
        <f>SUMIF(E:E,L8,F:F)</f>
        <v>0</v>
      </c>
      <c r="N8" s="4">
        <f>SUMIF(E:E,L8,I:I)</f>
        <v>0</v>
      </c>
    </row>
    <row r="9" spans="1:14">
      <c r="A9" s="2">
        <v>7</v>
      </c>
      <c r="B9" t="s">
        <v>1</v>
      </c>
      <c r="C9">
        <v>9999.1010000000006</v>
      </c>
      <c r="D9" s="3">
        <v>40634</v>
      </c>
      <c r="E9" s="2">
        <f t="shared" si="0"/>
        <v>4</v>
      </c>
      <c r="F9" s="2">
        <f>IF(ISNA(MATCH(B9,$B$1:B8,0)),1,0)</f>
        <v>0</v>
      </c>
      <c r="G9" s="2">
        <f t="shared" si="2"/>
        <v>0</v>
      </c>
      <c r="H9" s="2" t="str">
        <f t="shared" si="3"/>
        <v>c-4</v>
      </c>
      <c r="I9" s="2">
        <f t="shared" si="4"/>
        <v>0</v>
      </c>
      <c r="J9" s="7">
        <f t="shared" si="1"/>
        <v>0</v>
      </c>
      <c r="L9" s="4">
        <v>8</v>
      </c>
      <c r="M9" s="4">
        <f>SUMIF(E:E,L9,F:F)</f>
        <v>0</v>
      </c>
      <c r="N9" s="4">
        <f>SUMIF(E:E,L9,I:I)</f>
        <v>0</v>
      </c>
    </row>
    <row r="10" spans="1:14">
      <c r="A10" s="2">
        <v>8</v>
      </c>
      <c r="B10" s="1" t="s">
        <v>3</v>
      </c>
      <c r="C10">
        <v>1111.1300000000001</v>
      </c>
      <c r="D10" s="3">
        <v>40634</v>
      </c>
      <c r="E10" s="2">
        <f t="shared" si="0"/>
        <v>4</v>
      </c>
      <c r="F10" s="2">
        <f>IF(ISNA(MATCH(B10,$B$1:B9,0)),1,0)</f>
        <v>1</v>
      </c>
      <c r="G10" s="2" t="str">
        <f t="shared" si="2"/>
        <v>d</v>
      </c>
      <c r="H10" s="2" t="str">
        <f t="shared" si="3"/>
        <v>d-4</v>
      </c>
      <c r="I10" s="2">
        <f t="shared" si="4"/>
        <v>2222.2600000000002</v>
      </c>
      <c r="J10" s="7">
        <f t="shared" si="1"/>
        <v>1</v>
      </c>
      <c r="L10" s="4">
        <v>9</v>
      </c>
      <c r="M10" s="4">
        <f>SUMIF(E:E,L10,F:F)</f>
        <v>0</v>
      </c>
      <c r="N10" s="4">
        <f>SUMIF(E:E,L10,I:I)</f>
        <v>0</v>
      </c>
    </row>
    <row r="11" spans="1:14">
      <c r="A11" s="2">
        <v>9</v>
      </c>
      <c r="B11" t="s">
        <v>2</v>
      </c>
      <c r="C11">
        <v>1111.1300000000001</v>
      </c>
      <c r="D11" s="3">
        <v>40634</v>
      </c>
      <c r="E11" s="2">
        <f t="shared" si="0"/>
        <v>4</v>
      </c>
      <c r="F11" s="2">
        <f>IF(ISNA(MATCH(B11,$B$1:B10,0)),1,0)</f>
        <v>0</v>
      </c>
      <c r="G11" s="2">
        <f t="shared" ref="G11:G12" si="5">IF(F11=1,B11,0)</f>
        <v>0</v>
      </c>
      <c r="H11" s="2" t="str">
        <f t="shared" ref="H11:H12" si="6">B11&amp;"-"&amp;E11</f>
        <v>a-4</v>
      </c>
      <c r="I11" s="2">
        <f t="shared" si="4"/>
        <v>0</v>
      </c>
      <c r="J11" s="7">
        <f t="shared" si="1"/>
        <v>0</v>
      </c>
      <c r="L11" s="4">
        <v>10</v>
      </c>
      <c r="M11" s="4">
        <f>SUMIF(E:E,L11,F:F)</f>
        <v>0</v>
      </c>
      <c r="N11" s="4">
        <f>SUMIF(E:E,L11,I:I)</f>
        <v>0</v>
      </c>
    </row>
    <row r="12" spans="1:14">
      <c r="A12" s="2">
        <v>10</v>
      </c>
      <c r="B12" t="s">
        <v>3</v>
      </c>
      <c r="C12">
        <v>1111.1300000000001</v>
      </c>
      <c r="D12" s="3">
        <v>40634</v>
      </c>
      <c r="E12" s="2">
        <f t="shared" si="0"/>
        <v>4</v>
      </c>
      <c r="F12" s="2">
        <f>IF(ISNA(MATCH(B12,$B$1:B11,0)),1,0)</f>
        <v>0</v>
      </c>
      <c r="G12" s="2">
        <f t="shared" si="5"/>
        <v>0</v>
      </c>
      <c r="H12" s="2" t="str">
        <f t="shared" si="6"/>
        <v>d-4</v>
      </c>
      <c r="I12" s="2">
        <f t="shared" si="4"/>
        <v>0</v>
      </c>
      <c r="J12" s="7">
        <f t="shared" si="1"/>
        <v>0</v>
      </c>
      <c r="L12" s="4">
        <v>11</v>
      </c>
      <c r="M12" s="4">
        <f>SUMIF(E:E,L12,F:F)</f>
        <v>0</v>
      </c>
      <c r="N12" s="4">
        <f>SUMIF(E:E,L12,I:I)</f>
        <v>0</v>
      </c>
    </row>
    <row r="13" spans="1:14">
      <c r="A13" s="2">
        <v>11</v>
      </c>
      <c r="B13" s="1" t="s">
        <v>8</v>
      </c>
      <c r="C13">
        <v>1112.1300000000001</v>
      </c>
      <c r="D13" s="3">
        <v>40635</v>
      </c>
      <c r="E13" s="2">
        <f t="shared" si="0"/>
        <v>4</v>
      </c>
      <c r="F13" s="2">
        <f>IF(ISNA(MATCH(B13,$B$1:B12,0)),1,0)</f>
        <v>1</v>
      </c>
      <c r="G13" s="2" t="str">
        <f t="shared" ref="G13" si="7">IF(F13=1,B13,0)</f>
        <v>g</v>
      </c>
      <c r="H13" s="2" t="str">
        <f t="shared" ref="H13" si="8">B13&amp;"-"&amp;E13</f>
        <v>g-4</v>
      </c>
      <c r="I13" s="2">
        <f t="shared" ref="I13" si="9">IF(F13=1,SUMIF(H:H,H13,C:C),0)</f>
        <v>1112.1300000000001</v>
      </c>
      <c r="J13" s="7">
        <f t="shared" si="1"/>
        <v>1</v>
      </c>
      <c r="L13" s="4">
        <v>12</v>
      </c>
      <c r="M13" s="4">
        <f>SUMIF(E:E,L13,F:F)</f>
        <v>0</v>
      </c>
      <c r="N13" s="4">
        <f>SUMIF(E:E,L13,I:I)</f>
        <v>0</v>
      </c>
    </row>
    <row r="14" spans="1:14">
      <c r="H14" s="2"/>
      <c r="M14" s="2"/>
    </row>
    <row r="15" spans="1:14">
      <c r="H15" s="2"/>
      <c r="M15" s="2"/>
    </row>
    <row r="16" spans="1:14">
      <c r="H16" s="2"/>
    </row>
    <row r="17" spans="8:8">
      <c r="H17" s="2"/>
    </row>
    <row r="18" spans="8:8">
      <c r="H18" s="2"/>
    </row>
    <row r="19" spans="8:8">
      <c r="H1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AB Lietuvos energija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Rimas</dc:creator>
  <cp:lastModifiedBy>Rimas</cp:lastModifiedBy>
  <dcterms:created xsi:type="dcterms:W3CDTF">2011-03-04T10:28:26Z</dcterms:created>
  <dcterms:modified xsi:type="dcterms:W3CDTF">2011-03-04T12:25:36Z</dcterms:modified>
</cp:coreProperties>
</file>